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80" yWindow="2200" windowWidth="34100" windowHeight="16500" activeTab="0"/>
  </bookViews>
  <sheets>
    <sheet name="LAFCO SCHE 9 1998-99" sheetId="1" r:id="rId1"/>
  </sheets>
  <definedNames>
    <definedName name="_xlnm.Print_Area" localSheetId="0">'LAFCO SCHE 9 1998-99'!$A$1:$F$39</definedName>
  </definedNames>
  <calcPr fullCalcOnLoad="1"/>
</workbook>
</file>

<file path=xl/sharedStrings.xml><?xml version="1.0" encoding="utf-8"?>
<sst xmlns="http://schemas.openxmlformats.org/spreadsheetml/2006/main" count="38" uniqueCount="36">
  <si>
    <t>EXPENDITURES</t>
  </si>
  <si>
    <t>TOTAL SERVICES AND SUPPLIES</t>
  </si>
  <si>
    <t>Extra Hire - Commissioners Stipend</t>
  </si>
  <si>
    <t>SERVICES AND SUPPLIES</t>
  </si>
  <si>
    <t>Office Expense - General</t>
  </si>
  <si>
    <t>Office Expense - Postage</t>
  </si>
  <si>
    <t>Office Expense - Copies</t>
  </si>
  <si>
    <t>Legal Notices</t>
  </si>
  <si>
    <t>Training</t>
  </si>
  <si>
    <t>Personal Mileage Reimb</t>
  </si>
  <si>
    <t>Travel Expense</t>
  </si>
  <si>
    <t>Professional Services-Exec. Officer/Clerk</t>
  </si>
  <si>
    <t>Communications</t>
  </si>
  <si>
    <t>Insurance</t>
  </si>
  <si>
    <t xml:space="preserve">Memberships - Calafco </t>
  </si>
  <si>
    <t>Contingency Fund</t>
  </si>
  <si>
    <t>City Finance Charges (formerly A-87)</t>
  </si>
  <si>
    <t>Special Dist. Training</t>
  </si>
  <si>
    <t>Contributions from Governments</t>
  </si>
  <si>
    <t>General Reserve Fund</t>
  </si>
  <si>
    <t>Services, Contingency and Reserve Total</t>
  </si>
  <si>
    <t>Carryover from prior year</t>
  </si>
  <si>
    <t>Legal Counsel Services and misc Legal Expenses</t>
  </si>
  <si>
    <t>Anticipated Project Revenue</t>
  </si>
  <si>
    <t>Anticipated Interest</t>
  </si>
  <si>
    <t xml:space="preserve">AMOUNT TO BE APPORTIONED </t>
  </si>
  <si>
    <t xml:space="preserve"> 2013-2014</t>
  </si>
  <si>
    <t>Final Budget</t>
  </si>
  <si>
    <t xml:space="preserve"> 2014-2015</t>
  </si>
  <si>
    <t>Fire and EMS MSR (SOI fy13-14)&amp; CSD-CSA MSr</t>
  </si>
  <si>
    <t>PROPOSED Budget</t>
  </si>
  <si>
    <t xml:space="preserve"> 2015-2016</t>
  </si>
  <si>
    <t>Prof Services-(CSD-CSA  SOI) CCWD SOI</t>
  </si>
  <si>
    <t>FINAL Budget</t>
  </si>
  <si>
    <t>Expenses as of 4.1.15</t>
  </si>
  <si>
    <t>(adopted March 16, 2015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</si>
</sst>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  <numFmt numFmtId="180" formatCode="&quot;$&quot;#,##0.00;[Red]&quot;$&quot;#,##0.00"/>
  </numFmts>
  <fonts count="51">
    <font>
      <sz val="10"/>
      <name val="Arial"/>
      <family val="0"/>
    </font>
    <font>
      <sz val="10"/>
      <name val="Bookman Old Style"/>
      <family val="0"/>
    </font>
    <font>
      <b/>
      <sz val="10"/>
      <name val="Bookman Old Style"/>
      <family val="0"/>
    </font>
    <font>
      <sz val="9"/>
      <name val="Bookman Old Styl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Bookman Old Style"/>
      <family val="1"/>
    </font>
    <font>
      <i/>
      <sz val="10"/>
      <name val="Bookman Old Style"/>
      <family val="0"/>
    </font>
    <font>
      <sz val="8"/>
      <name val="Verdana"/>
      <family val="0"/>
    </font>
    <font>
      <sz val="10"/>
      <color indexed="17"/>
      <name val="Bookman Old Style"/>
      <family val="0"/>
    </font>
    <font>
      <b/>
      <sz val="10"/>
      <color indexed="17"/>
      <name val="Bookman Old Style"/>
      <family val="0"/>
    </font>
    <font>
      <b/>
      <sz val="10"/>
      <name val="Arial"/>
      <family val="0"/>
    </font>
    <font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8"/>
      <name val="Bookman Old Style"/>
      <family val="0"/>
    </font>
    <font>
      <b/>
      <sz val="8"/>
      <color indexed="8"/>
      <name val="Bookman Old Styl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0"/>
      <color theme="1"/>
      <name val="Bookman Old Style"/>
      <family val="0"/>
    </font>
    <font>
      <b/>
      <sz val="8"/>
      <color theme="1"/>
      <name val="Bookman Old Styl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1" fillId="0" borderId="0" xfId="44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0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7" fillId="0" borderId="0" xfId="44" applyFont="1" applyAlignment="1">
      <alignment/>
    </xf>
    <xf numFmtId="0" fontId="0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44" applyFont="1" applyAlignment="1">
      <alignment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0" fontId="1" fillId="0" borderId="0" xfId="44" applyNumberFormat="1" applyFont="1" applyAlignment="1">
      <alignment horizontal="center"/>
    </xf>
    <xf numFmtId="180" fontId="12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180" fontId="49" fillId="33" borderId="0" xfId="0" applyNumberFormat="1" applyFont="1" applyFill="1" applyAlignment="1">
      <alignment horizontal="right"/>
    </xf>
    <xf numFmtId="170" fontId="5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150" zoomScaleNormal="150" zoomScaleSheetLayoutView="125" workbookViewId="0" topLeftCell="A1">
      <selection activeCell="B4" sqref="B4"/>
    </sheetView>
  </sheetViews>
  <sheetFormatPr defaultColWidth="8.8515625" defaultRowHeight="12.75"/>
  <cols>
    <col min="1" max="1" width="9.7109375" style="1" customWidth="1"/>
    <col min="2" max="2" width="47.8515625" style="1" customWidth="1"/>
    <col min="3" max="3" width="21.28125" style="15" customWidth="1"/>
    <col min="4" max="6" width="21.28125" style="10" customWidth="1"/>
    <col min="7" max="7" width="8.8515625" style="1" customWidth="1"/>
    <col min="8" max="8" width="20.140625" style="26" customWidth="1"/>
    <col min="9" max="16384" width="8.8515625" style="1" customWidth="1"/>
  </cols>
  <sheetData>
    <row r="1" spans="2:6" ht="12">
      <c r="B1" s="7"/>
      <c r="C1" s="8"/>
      <c r="D1" s="20"/>
      <c r="E1" s="20"/>
      <c r="F1" s="20"/>
    </row>
    <row r="2" spans="3:8" s="3" customFormat="1" ht="12">
      <c r="C2" s="8" t="s">
        <v>26</v>
      </c>
      <c r="D2" s="25" t="s">
        <v>28</v>
      </c>
      <c r="E2" s="25" t="s">
        <v>31</v>
      </c>
      <c r="F2" s="25" t="s">
        <v>31</v>
      </c>
      <c r="H2" s="27" t="s">
        <v>34</v>
      </c>
    </row>
    <row r="3" spans="3:6" ht="12">
      <c r="C3" s="8" t="s">
        <v>27</v>
      </c>
      <c r="D3" s="25" t="s">
        <v>27</v>
      </c>
      <c r="E3" s="25" t="s">
        <v>30</v>
      </c>
      <c r="F3" s="25" t="s">
        <v>33</v>
      </c>
    </row>
    <row r="4" spans="2:6" ht="12">
      <c r="B4" s="7"/>
      <c r="C4" s="13"/>
      <c r="D4" s="21"/>
      <c r="E4" s="36" t="s">
        <v>35</v>
      </c>
      <c r="F4" s="21"/>
    </row>
    <row r="5" spans="2:6" ht="12">
      <c r="B5" s="2" t="s">
        <v>0</v>
      </c>
      <c r="C5" s="13"/>
      <c r="D5" s="21"/>
      <c r="E5" s="21"/>
      <c r="F5" s="21"/>
    </row>
    <row r="6" spans="3:6" ht="12">
      <c r="C6" s="8"/>
      <c r="D6" s="20"/>
      <c r="E6" s="20"/>
      <c r="F6" s="20"/>
    </row>
    <row r="7" spans="1:6" ht="12">
      <c r="A7" s="1" t="s">
        <v>3</v>
      </c>
      <c r="C7" s="8"/>
      <c r="D7" s="20"/>
      <c r="E7" s="20"/>
      <c r="F7" s="20"/>
    </row>
    <row r="8" spans="3:6" ht="12">
      <c r="C8" s="8"/>
      <c r="D8" s="20"/>
      <c r="E8" s="20"/>
      <c r="F8" s="20"/>
    </row>
    <row r="9" spans="1:8" ht="12">
      <c r="A9" s="1">
        <v>62001</v>
      </c>
      <c r="B9" s="1" t="s">
        <v>2</v>
      </c>
      <c r="C9" s="16">
        <v>6600</v>
      </c>
      <c r="D9" s="20">
        <v>6600</v>
      </c>
      <c r="E9" s="20">
        <v>6600</v>
      </c>
      <c r="F9" s="20">
        <v>6600</v>
      </c>
      <c r="H9" s="33">
        <v>1800</v>
      </c>
    </row>
    <row r="10" spans="1:8" ht="12">
      <c r="A10" s="1">
        <v>62050</v>
      </c>
      <c r="B10" s="1" t="s">
        <v>13</v>
      </c>
      <c r="C10" s="16">
        <v>1716.04</v>
      </c>
      <c r="D10" s="20">
        <v>1691.04</v>
      </c>
      <c r="E10" s="20">
        <v>1662.6</v>
      </c>
      <c r="F10" s="20">
        <v>1662.6</v>
      </c>
      <c r="H10" s="34">
        <v>1662.6</v>
      </c>
    </row>
    <row r="11" spans="1:8" ht="12">
      <c r="A11" s="1">
        <v>62051</v>
      </c>
      <c r="B11" s="1" t="s">
        <v>12</v>
      </c>
      <c r="C11" s="16">
        <v>800</v>
      </c>
      <c r="D11" s="20">
        <v>800</v>
      </c>
      <c r="E11" s="20">
        <v>800</v>
      </c>
      <c r="F11" s="20">
        <v>800</v>
      </c>
      <c r="H11" s="34">
        <v>539.04</v>
      </c>
    </row>
    <row r="12" spans="1:8" ht="12">
      <c r="A12" s="6">
        <v>62052</v>
      </c>
      <c r="B12" s="6" t="s">
        <v>14</v>
      </c>
      <c r="C12" s="17">
        <v>758</v>
      </c>
      <c r="D12" s="22">
        <v>769</v>
      </c>
      <c r="E12" s="22">
        <v>785</v>
      </c>
      <c r="F12" s="22">
        <v>785</v>
      </c>
      <c r="H12" s="34">
        <v>769</v>
      </c>
    </row>
    <row r="13" spans="1:8" ht="12">
      <c r="A13" s="1">
        <v>62053</v>
      </c>
      <c r="B13" s="1" t="s">
        <v>4</v>
      </c>
      <c r="C13" s="16">
        <v>500</v>
      </c>
      <c r="D13" s="20">
        <v>350</v>
      </c>
      <c r="E13" s="20">
        <v>350</v>
      </c>
      <c r="F13" s="20">
        <v>350</v>
      </c>
      <c r="H13" s="34">
        <v>141.91</v>
      </c>
    </row>
    <row r="14" spans="1:8" ht="12">
      <c r="A14" s="1">
        <v>62054</v>
      </c>
      <c r="B14" s="1" t="s">
        <v>5</v>
      </c>
      <c r="C14" s="16">
        <v>500</v>
      </c>
      <c r="D14" s="20">
        <v>500</v>
      </c>
      <c r="E14" s="20">
        <v>500</v>
      </c>
      <c r="F14" s="20">
        <v>500</v>
      </c>
      <c r="H14" s="34">
        <v>134.28</v>
      </c>
    </row>
    <row r="15" spans="1:8" s="2" customFormat="1" ht="12">
      <c r="A15" s="1">
        <v>62055</v>
      </c>
      <c r="B15" s="1" t="s">
        <v>6</v>
      </c>
      <c r="C15" s="16">
        <v>2000</v>
      </c>
      <c r="D15" s="20">
        <v>2000</v>
      </c>
      <c r="E15" s="20">
        <v>2000</v>
      </c>
      <c r="F15" s="20">
        <v>2000</v>
      </c>
      <c r="H15" s="34">
        <v>326.76</v>
      </c>
    </row>
    <row r="16" spans="1:8" ht="12">
      <c r="A16" s="1">
        <v>62056</v>
      </c>
      <c r="B16" s="1" t="s">
        <v>29</v>
      </c>
      <c r="C16" s="16">
        <v>18000</v>
      </c>
      <c r="D16" s="20">
        <v>25000</v>
      </c>
      <c r="E16" s="20">
        <v>25000</v>
      </c>
      <c r="F16" s="20">
        <v>25000</v>
      </c>
      <c r="H16" s="34"/>
    </row>
    <row r="17" spans="1:8" ht="12">
      <c r="A17" s="1">
        <v>62057</v>
      </c>
      <c r="B17" s="1" t="s">
        <v>32</v>
      </c>
      <c r="C17" s="16">
        <v>25000</v>
      </c>
      <c r="D17" s="20">
        <v>20000</v>
      </c>
      <c r="E17" s="20">
        <v>20000</v>
      </c>
      <c r="F17" s="20">
        <v>20000</v>
      </c>
      <c r="H17" s="34">
        <v>4876.25</v>
      </c>
    </row>
    <row r="18" spans="1:8" ht="12">
      <c r="A18" s="1">
        <v>62059</v>
      </c>
      <c r="B18" s="1" t="s">
        <v>11</v>
      </c>
      <c r="C18" s="16">
        <v>42500</v>
      </c>
      <c r="D18" s="20">
        <v>42500</v>
      </c>
      <c r="E18" s="20">
        <v>42500</v>
      </c>
      <c r="F18" s="20">
        <v>42500</v>
      </c>
      <c r="H18" s="35">
        <v>30111.25</v>
      </c>
    </row>
    <row r="19" spans="1:8" ht="12">
      <c r="A19" s="1">
        <v>62060</v>
      </c>
      <c r="B19" s="1" t="s">
        <v>16</v>
      </c>
      <c r="C19" s="16">
        <v>3600</v>
      </c>
      <c r="D19" s="20">
        <v>3600</v>
      </c>
      <c r="E19" s="20">
        <v>3600</v>
      </c>
      <c r="F19" s="20">
        <v>3600</v>
      </c>
      <c r="H19" s="34">
        <v>3600</v>
      </c>
    </row>
    <row r="20" spans="1:8" ht="12">
      <c r="A20" s="1">
        <v>62061</v>
      </c>
      <c r="B20" s="1" t="s">
        <v>7</v>
      </c>
      <c r="C20" s="16">
        <v>500</v>
      </c>
      <c r="D20" s="20">
        <v>500</v>
      </c>
      <c r="E20" s="20">
        <v>500</v>
      </c>
      <c r="F20" s="20">
        <v>500</v>
      </c>
      <c r="H20" s="34">
        <v>237.75</v>
      </c>
    </row>
    <row r="21" spans="1:8" s="5" customFormat="1" ht="12">
      <c r="A21" s="1">
        <v>62062</v>
      </c>
      <c r="B21" s="1" t="s">
        <v>8</v>
      </c>
      <c r="C21" s="16">
        <v>4000</v>
      </c>
      <c r="D21" s="20">
        <v>4000</v>
      </c>
      <c r="E21" s="20">
        <v>4000</v>
      </c>
      <c r="F21" s="20">
        <v>4000</v>
      </c>
      <c r="H21" s="34">
        <v>2630.06</v>
      </c>
    </row>
    <row r="22" spans="1:8" s="2" customFormat="1" ht="12">
      <c r="A22" s="1">
        <v>62063</v>
      </c>
      <c r="B22" s="1" t="s">
        <v>9</v>
      </c>
      <c r="C22" s="16">
        <v>1500</v>
      </c>
      <c r="D22" s="20">
        <v>1500</v>
      </c>
      <c r="E22" s="20">
        <v>1500</v>
      </c>
      <c r="F22" s="20">
        <v>1500</v>
      </c>
      <c r="H22" s="34">
        <v>882</v>
      </c>
    </row>
    <row r="23" spans="1:8" s="2" customFormat="1" ht="12">
      <c r="A23" s="1">
        <v>62064</v>
      </c>
      <c r="B23" s="1" t="s">
        <v>10</v>
      </c>
      <c r="C23" s="16">
        <v>2000</v>
      </c>
      <c r="D23" s="20">
        <v>2000</v>
      </c>
      <c r="E23" s="20">
        <v>2000</v>
      </c>
      <c r="F23" s="20">
        <v>2000</v>
      </c>
      <c r="H23" s="34">
        <v>29.83</v>
      </c>
    </row>
    <row r="24" spans="1:8" s="2" customFormat="1" ht="12">
      <c r="A24" s="1">
        <v>62065</v>
      </c>
      <c r="B24" s="1" t="s">
        <v>22</v>
      </c>
      <c r="C24" s="16">
        <v>2500</v>
      </c>
      <c r="D24" s="20">
        <v>2500</v>
      </c>
      <c r="E24" s="20">
        <v>2500</v>
      </c>
      <c r="F24" s="20">
        <v>2500</v>
      </c>
      <c r="H24" s="34"/>
    </row>
    <row r="25" spans="1:8" s="2" customFormat="1" ht="12">
      <c r="A25" s="1">
        <v>62067</v>
      </c>
      <c r="B25" s="1" t="s">
        <v>17</v>
      </c>
      <c r="C25" s="16">
        <v>0</v>
      </c>
      <c r="D25" s="20">
        <v>5000</v>
      </c>
      <c r="E25" s="20">
        <v>5000</v>
      </c>
      <c r="F25" s="20">
        <v>5000</v>
      </c>
      <c r="H25" s="34"/>
    </row>
    <row r="26" spans="1:8" s="2" customFormat="1" ht="12">
      <c r="A26" s="2" t="s">
        <v>1</v>
      </c>
      <c r="C26" s="17">
        <f>SUM(C10:C25)</f>
        <v>105874.04000000001</v>
      </c>
      <c r="D26" s="22">
        <f>SUM(D10:D25)</f>
        <v>112710.04000000001</v>
      </c>
      <c r="E26" s="22">
        <f>SUM(E9:E25)</f>
        <v>119297.6</v>
      </c>
      <c r="F26" s="22">
        <f>SUM(F9:F25)</f>
        <v>119297.6</v>
      </c>
      <c r="H26" s="31">
        <f>SUM(H9:H25)</f>
        <v>47740.729999999996</v>
      </c>
    </row>
    <row r="27" spans="1:8" ht="12">
      <c r="A27" s="2"/>
      <c r="B27" s="2"/>
      <c r="C27" s="17"/>
      <c r="D27" s="22"/>
      <c r="E27" s="22"/>
      <c r="F27" s="22"/>
      <c r="H27" s="30"/>
    </row>
    <row r="28" spans="1:8" s="2" customFormat="1" ht="12">
      <c r="A28" s="1">
        <v>62066</v>
      </c>
      <c r="B28" s="1" t="s">
        <v>15</v>
      </c>
      <c r="C28" s="16">
        <f>SUM(C26*10%)</f>
        <v>10587.404000000002</v>
      </c>
      <c r="D28" s="20">
        <f>SUM(D26*10%)</f>
        <v>11271.004</v>
      </c>
      <c r="E28" s="20">
        <f>SUM(E26*10%)</f>
        <v>11929.760000000002</v>
      </c>
      <c r="F28" s="20">
        <f>SUM(F26*10%)</f>
        <v>11929.760000000002</v>
      </c>
      <c r="H28" s="31"/>
    </row>
    <row r="29" spans="1:8" ht="12">
      <c r="A29" s="4"/>
      <c r="B29" s="4" t="s">
        <v>19</v>
      </c>
      <c r="C29" s="18">
        <v>70000</v>
      </c>
      <c r="D29" s="23">
        <v>70000</v>
      </c>
      <c r="E29" s="23">
        <v>70000</v>
      </c>
      <c r="F29" s="23">
        <v>70000</v>
      </c>
      <c r="H29" s="30"/>
    </row>
    <row r="30" spans="1:8" s="2" customFormat="1" ht="12">
      <c r="A30" s="1"/>
      <c r="B30" s="1"/>
      <c r="C30" s="16"/>
      <c r="D30" s="20"/>
      <c r="E30" s="20"/>
      <c r="F30" s="20"/>
      <c r="H30" s="31"/>
    </row>
    <row r="31" spans="1:8" s="2" customFormat="1" ht="12">
      <c r="A31" s="2" t="s">
        <v>20</v>
      </c>
      <c r="C31" s="16">
        <f>SUM(C26:C30)</f>
        <v>186461.44400000002</v>
      </c>
      <c r="D31" s="20">
        <f>SUM(D26:D29)</f>
        <v>193981.044</v>
      </c>
      <c r="E31" s="20">
        <f>SUM(E26+E28+E29)</f>
        <v>201227.36000000002</v>
      </c>
      <c r="F31" s="20">
        <f>SUM(F26+F28+F29)</f>
        <v>201227.36000000002</v>
      </c>
      <c r="H31" s="31"/>
    </row>
    <row r="32" spans="1:8" ht="12">
      <c r="A32"/>
      <c r="B32"/>
      <c r="C32" s="19"/>
      <c r="D32" s="24"/>
      <c r="E32" s="24"/>
      <c r="F32" s="24"/>
      <c r="H32" s="30"/>
    </row>
    <row r="33" spans="1:8" ht="12">
      <c r="A33" s="2"/>
      <c r="B33" s="1" t="s">
        <v>21</v>
      </c>
      <c r="C33" s="11">
        <v>113383.06</v>
      </c>
      <c r="D33" s="9">
        <v>-120909</v>
      </c>
      <c r="E33" s="9">
        <v>-120909</v>
      </c>
      <c r="F33" s="9">
        <v>-120909</v>
      </c>
      <c r="H33" s="30"/>
    </row>
    <row r="34" spans="1:8" ht="12">
      <c r="A34" s="2"/>
      <c r="B34" s="1" t="s">
        <v>23</v>
      </c>
      <c r="C34" s="11">
        <v>2000</v>
      </c>
      <c r="D34" s="9">
        <v>-2000</v>
      </c>
      <c r="E34" s="9">
        <v>-2000</v>
      </c>
      <c r="F34" s="9">
        <v>-2000</v>
      </c>
      <c r="H34" s="30"/>
    </row>
    <row r="35" spans="2:8" ht="12">
      <c r="B35" s="1" t="s">
        <v>24</v>
      </c>
      <c r="C35" s="12">
        <v>400</v>
      </c>
      <c r="D35" s="10">
        <v>-400</v>
      </c>
      <c r="E35" s="10">
        <v>-400</v>
      </c>
      <c r="F35" s="10">
        <v>-400</v>
      </c>
      <c r="H35" s="30"/>
    </row>
    <row r="36" spans="1:8" s="2" customFormat="1" ht="12">
      <c r="A36" s="1"/>
      <c r="B36" s="1" t="s">
        <v>18</v>
      </c>
      <c r="C36" s="16">
        <f>SUM(C31)-C33-C34-C35</f>
        <v>70678.38400000002</v>
      </c>
      <c r="D36" s="20">
        <f>SUM(D31:D35)</f>
        <v>70672.044</v>
      </c>
      <c r="E36" s="20">
        <f>SUM(E31:E35)</f>
        <v>77918.36000000002</v>
      </c>
      <c r="F36" s="20">
        <f>SUM(F31:F35)</f>
        <v>77918.36000000002</v>
      </c>
      <c r="H36" s="31"/>
    </row>
    <row r="37" spans="1:8" ht="12">
      <c r="A37" s="2"/>
      <c r="C37" s="16"/>
      <c r="D37" s="20"/>
      <c r="E37" s="20"/>
      <c r="F37" s="20"/>
      <c r="H37" s="30"/>
    </row>
    <row r="38" spans="1:8" s="4" customFormat="1" ht="12">
      <c r="A38" s="2" t="s">
        <v>25</v>
      </c>
      <c r="B38" s="2"/>
      <c r="C38" s="16">
        <f>SUM(C36)</f>
        <v>70678.38400000002</v>
      </c>
      <c r="D38" s="20">
        <f>SUM(D36)</f>
        <v>70672.044</v>
      </c>
      <c r="E38" s="20">
        <f>SUM(E26+E28+E29+E33+E34+E35)</f>
        <v>77918.36000000002</v>
      </c>
      <c r="F38" s="20">
        <f>SUM(F26+F28+F29+F33+F34+F35)</f>
        <v>77918.36000000002</v>
      </c>
      <c r="H38" s="32"/>
    </row>
    <row r="40" spans="1:8" s="2" customFormat="1" ht="12">
      <c r="A40"/>
      <c r="B40"/>
      <c r="C40" s="14"/>
      <c r="D40" s="24"/>
      <c r="E40" s="24"/>
      <c r="F40" s="24"/>
      <c r="H40" s="29"/>
    </row>
    <row r="41" spans="3:8" ht="12">
      <c r="C41" s="14"/>
      <c r="D41" s="24"/>
      <c r="E41" s="24"/>
      <c r="F41" s="24"/>
      <c r="H41" s="28"/>
    </row>
    <row r="42" spans="1:6" ht="12">
      <c r="A42"/>
      <c r="B42"/>
      <c r="C42" s="14"/>
      <c r="D42" s="24"/>
      <c r="E42" s="24"/>
      <c r="F42" s="24"/>
    </row>
    <row r="43" spans="1:6" ht="12">
      <c r="A43"/>
      <c r="B43"/>
      <c r="C43" s="14"/>
      <c r="D43" s="24"/>
      <c r="E43" s="24"/>
      <c r="F43" s="24"/>
    </row>
    <row r="44" spans="1:6" ht="12">
      <c r="A44"/>
      <c r="B44"/>
      <c r="C44" s="14"/>
      <c r="D44" s="24"/>
      <c r="E44" s="24"/>
      <c r="F44" s="24"/>
    </row>
    <row r="45" spans="1:6" ht="12">
      <c r="A45"/>
      <c r="B45"/>
      <c r="C45" s="14"/>
      <c r="D45" s="24"/>
      <c r="E45" s="24"/>
      <c r="F45" s="24"/>
    </row>
    <row r="46" spans="1:8" s="2" customFormat="1" ht="12">
      <c r="A46"/>
      <c r="B46"/>
      <c r="C46" s="14"/>
      <c r="D46" s="24"/>
      <c r="E46" s="24"/>
      <c r="F46" s="24"/>
      <c r="H46" s="29"/>
    </row>
    <row r="47" spans="1:8" s="2" customFormat="1" ht="12">
      <c r="A47"/>
      <c r="B47"/>
      <c r="C47" s="14"/>
      <c r="D47" s="24"/>
      <c r="E47" s="24"/>
      <c r="F47" s="24"/>
      <c r="H47" s="29"/>
    </row>
    <row r="48" spans="1:8" s="2" customFormat="1" ht="12">
      <c r="A48"/>
      <c r="B48"/>
      <c r="C48" s="14"/>
      <c r="D48" s="24"/>
      <c r="E48" s="24"/>
      <c r="F48" s="24"/>
      <c r="H48" s="29"/>
    </row>
    <row r="49" spans="1:6" ht="12">
      <c r="A49"/>
      <c r="B49"/>
      <c r="C49" s="14"/>
      <c r="D49" s="24"/>
      <c r="E49" s="24"/>
      <c r="F49" s="24"/>
    </row>
    <row r="50" spans="3:8" ht="12">
      <c r="C50" s="14"/>
      <c r="D50" s="24"/>
      <c r="E50" s="24"/>
      <c r="F50" s="24"/>
      <c r="H50" s="28"/>
    </row>
    <row r="51" spans="3:8" ht="12">
      <c r="C51" s="14"/>
      <c r="D51" s="24"/>
      <c r="E51" s="24"/>
      <c r="F51" s="24"/>
      <c r="H51" s="28"/>
    </row>
    <row r="52" spans="3:8" ht="12">
      <c r="C52" s="14"/>
      <c r="D52" s="24"/>
      <c r="E52" s="24"/>
      <c r="F52" s="24"/>
      <c r="H52" s="28"/>
    </row>
    <row r="53" spans="3:8" ht="12">
      <c r="C53" s="14"/>
      <c r="D53" s="24"/>
      <c r="E53" s="24"/>
      <c r="F53" s="24"/>
      <c r="H53" s="28"/>
    </row>
    <row r="54" spans="3:8" ht="12">
      <c r="C54" s="14"/>
      <c r="D54" s="24"/>
      <c r="E54" s="24"/>
      <c r="F54" s="24"/>
      <c r="H54" s="28"/>
    </row>
    <row r="55" spans="3:8" ht="12">
      <c r="C55" s="14"/>
      <c r="D55" s="24"/>
      <c r="E55" s="24"/>
      <c r="F55" s="24"/>
      <c r="H55" s="28"/>
    </row>
    <row r="56" spans="3:8" ht="12">
      <c r="C56" s="14"/>
      <c r="D56" s="24"/>
      <c r="E56" s="24"/>
      <c r="F56" s="24"/>
      <c r="H56" s="28"/>
    </row>
    <row r="57" spans="3:8" ht="12">
      <c r="C57" s="14"/>
      <c r="D57" s="24"/>
      <c r="E57" s="24"/>
      <c r="F57" s="24"/>
      <c r="H57" s="28"/>
    </row>
    <row r="58" ht="12">
      <c r="H58" s="28"/>
    </row>
    <row r="59" ht="12">
      <c r="H59" s="28"/>
    </row>
    <row r="60" ht="12">
      <c r="H60" s="28"/>
    </row>
    <row r="61" ht="12">
      <c r="H61" s="28"/>
    </row>
    <row r="62" ht="12">
      <c r="H62" s="28"/>
    </row>
    <row r="63" ht="12">
      <c r="H63" s="28"/>
    </row>
    <row r="64" ht="12">
      <c r="H64" s="28"/>
    </row>
    <row r="65" ht="12">
      <c r="H65" s="28"/>
    </row>
    <row r="66" ht="12">
      <c r="H66" s="28"/>
    </row>
    <row r="67" ht="12">
      <c r="H67" s="28"/>
    </row>
  </sheetData>
  <sheetProtection/>
  <printOptions gridLines="1" headings="1"/>
  <pageMargins left="1" right="1" top="1" bottom="1" header="0.5" footer="0.5"/>
  <pageSetup blackAndWhite="1" fitToHeight="1" fitToWidth="1" orientation="landscape" scale="73"/>
  <headerFooter alignWithMargins="0">
    <oddHeader xml:space="preserve">&amp;L&amp;11&amp;K000000City Fund 405
&amp;10
&amp;C&amp;11&amp;K000000F.Y.  2015-2016
FINAL Budget 
Calaveras LAFCO
&amp;10 </oddHeader>
    <oddFooter>&amp;L&amp;11&amp;K000000 2015-2016 FINAL  BUDGET
Calaveras  Lafco
&amp;R&amp;11&amp;K000000Resolution 2015-0003
MAY 18,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Benoit</cp:lastModifiedBy>
  <cp:lastPrinted>2015-05-08T18:26:20Z</cp:lastPrinted>
  <dcterms:created xsi:type="dcterms:W3CDTF">2002-04-03T16:42:06Z</dcterms:created>
  <dcterms:modified xsi:type="dcterms:W3CDTF">2015-05-08T18:27:09Z</dcterms:modified>
  <cp:category/>
  <cp:version/>
  <cp:contentType/>
  <cp:contentStatus/>
</cp:coreProperties>
</file>